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F:\VZ_mesta_CK\2025\2025-017_Pojištění vozidel (povinne-ruceni-havarijni)_VZMR\VZMR\dodatečná informace\DI-I\"/>
    </mc:Choice>
  </mc:AlternateContent>
  <xr:revisionPtr revIDLastSave="0" documentId="13_ncr:1_{BA1A545F-94C9-460C-8CCE-622DBF7A9F8F}" xr6:coauthVersionLast="47" xr6:coauthVersionMax="47" xr10:uidLastSave="{00000000-0000-0000-0000-000000000000}"/>
  <bookViews>
    <workbookView xWindow="-120" yWindow="-120" windowWidth="29040" windowHeight="15840" xr2:uid="{B649E51D-AA38-41D3-BAEA-38237515A8D3}"/>
  </bookViews>
  <sheets>
    <sheet name="zadání 2025 HAV+POV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0" i="3" l="1"/>
  <c r="U41" i="3" s="1"/>
  <c r="V39" i="3"/>
  <c r="U3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InpolCB</author>
    <author>Tomas</author>
  </authors>
  <commentList>
    <comment ref="D13" authorId="0" shapeId="0" xr:uid="{E0958A8F-A30D-43A6-A80D-4845BD6E38E0}">
      <text>
        <r>
          <rPr>
            <b/>
            <sz val="11"/>
            <color indexed="81"/>
            <rFont val="Tahoma"/>
            <family val="2"/>
            <charset val="238"/>
          </rPr>
          <t>InpolCB:</t>
        </r>
        <r>
          <rPr>
            <sz val="11"/>
            <color indexed="81"/>
            <rFont val="Tahoma"/>
            <family val="2"/>
            <charset val="238"/>
          </rPr>
          <t xml:space="preserve">
4C69090</t>
        </r>
      </text>
    </comment>
    <comment ref="O20" authorId="1" shapeId="0" xr:uid="{E4F94B11-96BD-4289-9B51-5365421F6677}">
      <text>
        <r>
          <rPr>
            <b/>
            <sz val="8"/>
            <color indexed="81"/>
            <rFont val="Tahoma"/>
            <family val="2"/>
            <charset val="238"/>
          </rPr>
          <t>Tomas:</t>
        </r>
        <r>
          <rPr>
            <sz val="8"/>
            <color indexed="81"/>
            <rFont val="Tahoma"/>
            <family val="2"/>
            <charset val="238"/>
          </rPr>
          <t xml:space="preserve">
integrovaný zachraný systém</t>
        </r>
      </text>
    </comment>
    <comment ref="O22" authorId="1" shapeId="0" xr:uid="{FA92EEFC-B8BB-488E-914D-769B99E787F5}">
      <text>
        <r>
          <rPr>
            <b/>
            <sz val="8"/>
            <color indexed="81"/>
            <rFont val="Tahoma"/>
            <family val="2"/>
            <charset val="238"/>
          </rPr>
          <t>Tomas:</t>
        </r>
        <r>
          <rPr>
            <sz val="8"/>
            <color indexed="81"/>
            <rFont val="Tahoma"/>
            <family val="2"/>
            <charset val="238"/>
          </rPr>
          <t xml:space="preserve">
integrovaný záchraný systém</t>
        </r>
      </text>
    </comment>
    <comment ref="O36" authorId="0" shapeId="0" xr:uid="{4404667D-0C66-4DB2-B419-4D63A8D9E3A4}">
      <text>
        <r>
          <rPr>
            <b/>
            <sz val="11"/>
            <color indexed="81"/>
            <rFont val="Tahoma"/>
            <family val="2"/>
            <charset val="238"/>
          </rPr>
          <t>InpolCB:</t>
        </r>
        <r>
          <rPr>
            <sz val="11"/>
            <color indexed="81"/>
            <rFont val="Tahoma"/>
            <family val="2"/>
            <charset val="238"/>
          </rPr>
          <t xml:space="preserve">
IZS
</t>
        </r>
      </text>
    </comment>
    <comment ref="O37" authorId="0" shapeId="0" xr:uid="{49B161A3-B1DB-44E9-8DB0-943ECF2AD011}">
      <text>
        <r>
          <rPr>
            <b/>
            <sz val="11"/>
            <color indexed="81"/>
            <rFont val="Tahoma"/>
            <family val="2"/>
            <charset val="238"/>
          </rPr>
          <t>InpolCB:</t>
        </r>
        <r>
          <rPr>
            <sz val="11"/>
            <color indexed="81"/>
            <rFont val="Tahoma"/>
            <family val="2"/>
            <charset val="238"/>
          </rPr>
          <t xml:space="preserve">
IZS
</t>
        </r>
      </text>
    </comment>
  </commentList>
</comments>
</file>

<file path=xl/sharedStrings.xml><?xml version="1.0" encoding="utf-8"?>
<sst xmlns="http://schemas.openxmlformats.org/spreadsheetml/2006/main" count="287" uniqueCount="147">
  <si>
    <t>Poř. číslo</t>
  </si>
  <si>
    <t>Tovární značka a typ vozidla</t>
  </si>
  <si>
    <t>SPZ (RZ)</t>
  </si>
  <si>
    <t>Druh vozidla</t>
  </si>
  <si>
    <t>VIN</t>
  </si>
  <si>
    <t>obsah</t>
  </si>
  <si>
    <t>Riziko</t>
  </si>
  <si>
    <t>Evropa</t>
  </si>
  <si>
    <t>4C43404</t>
  </si>
  <si>
    <t>TMBBH25J085049611</t>
  </si>
  <si>
    <t>2/2009</t>
  </si>
  <si>
    <t>TMBGC25J493188942</t>
  </si>
  <si>
    <t>6/2009</t>
  </si>
  <si>
    <t>04CKA69</t>
  </si>
  <si>
    <t>přívěs</t>
  </si>
  <si>
    <t>POV</t>
  </si>
  <si>
    <t>TMBJX41U9A8847255</t>
  </si>
  <si>
    <t>TMBDX41U7A8860440</t>
  </si>
  <si>
    <t>10/2010</t>
  </si>
  <si>
    <t>03/2010</t>
  </si>
  <si>
    <t xml:space="preserve">4C57454 </t>
  </si>
  <si>
    <t>4C69181</t>
  </si>
  <si>
    <t>5C52878</t>
  </si>
  <si>
    <t>5C85718</t>
  </si>
  <si>
    <t>2C95318</t>
  </si>
  <si>
    <t>5C1872</t>
  </si>
  <si>
    <t>5C1870</t>
  </si>
  <si>
    <t>moto</t>
  </si>
  <si>
    <t>osobní</t>
  </si>
  <si>
    <t>TP</t>
  </si>
  <si>
    <t>UE929890</t>
  </si>
  <si>
    <t>TMBEM25J7C3186694</t>
  </si>
  <si>
    <t>TMBEA25J6C3037086</t>
  </si>
  <si>
    <t>palivo</t>
  </si>
  <si>
    <t>BA</t>
  </si>
  <si>
    <t>UD924463</t>
  </si>
  <si>
    <t>UD487570</t>
  </si>
  <si>
    <t>UD860678</t>
  </si>
  <si>
    <t>LYSES1021A2000159</t>
  </si>
  <si>
    <t>UD860680</t>
  </si>
  <si>
    <t>LYSES1028A2000160</t>
  </si>
  <si>
    <t>UD681466</t>
  </si>
  <si>
    <t>UD709689</t>
  </si>
  <si>
    <t>UC689194</t>
  </si>
  <si>
    <t>AK619451</t>
  </si>
  <si>
    <t>UE368330</t>
  </si>
  <si>
    <t>00261/1991</t>
  </si>
  <si>
    <t xml:space="preserve"> registrace</t>
  </si>
  <si>
    <t>TMBEM25J0E3130860</t>
  </si>
  <si>
    <t>2014</t>
  </si>
  <si>
    <t>3C59546</t>
  </si>
  <si>
    <t>TK91TV300F0BP3001</t>
  </si>
  <si>
    <t>6C72800</t>
  </si>
  <si>
    <t>ZFA25000002744923</t>
  </si>
  <si>
    <t>UG312403</t>
  </si>
  <si>
    <t>NM</t>
  </si>
  <si>
    <t xml:space="preserve">FIAT DUCATO </t>
  </si>
  <si>
    <t>UG329107</t>
  </si>
  <si>
    <t>TKXHA2175AANS0835</t>
  </si>
  <si>
    <t>7C04584</t>
  </si>
  <si>
    <t>UH202838</t>
  </si>
  <si>
    <t>TMBAC7NE8G0190813</t>
  </si>
  <si>
    <t>limit POV min. 70 mil. / 70 mil.</t>
  </si>
  <si>
    <t>min. 70/70</t>
  </si>
  <si>
    <t>7C51111</t>
  </si>
  <si>
    <t>UI15804</t>
  </si>
  <si>
    <t>TMBAD7NE2J0083695</t>
  </si>
  <si>
    <t>6/2017</t>
  </si>
  <si>
    <t>UF944638</t>
  </si>
  <si>
    <t>sedadla</t>
  </si>
  <si>
    <t>sklo - limit</t>
  </si>
  <si>
    <t>8C26673</t>
  </si>
  <si>
    <t>8C26674</t>
  </si>
  <si>
    <t>UJ308169</t>
  </si>
  <si>
    <t>NMTKZ3BX70R234531</t>
  </si>
  <si>
    <t>NMTKZ3BX10R237571</t>
  </si>
  <si>
    <t>6C58996</t>
  </si>
  <si>
    <t>996</t>
  </si>
  <si>
    <t>VF1HJD40464035254</t>
  </si>
  <si>
    <t>TKXN26175LANB5697</t>
  </si>
  <si>
    <t>9C2 7883</t>
  </si>
  <si>
    <t>TMBER6PJ5N4048221</t>
  </si>
  <si>
    <t>7C8 8259</t>
  </si>
  <si>
    <t>TMBEN6NJ2HZ198096</t>
  </si>
  <si>
    <t>9C0 8591</t>
  </si>
  <si>
    <t>TMBLJ9NP7L7061300</t>
  </si>
  <si>
    <t>traktor</t>
  </si>
  <si>
    <t>CK5866</t>
  </si>
  <si>
    <t>2C88480</t>
  </si>
  <si>
    <t>CK6995</t>
  </si>
  <si>
    <t>Multicar M2510</t>
  </si>
  <si>
    <t>CK5865</t>
  </si>
  <si>
    <t>8C69919</t>
  </si>
  <si>
    <t>4C35413</t>
  </si>
  <si>
    <t>UI 160439</t>
  </si>
  <si>
    <t>UM187239</t>
  </si>
  <si>
    <t>nákladní</t>
  </si>
  <si>
    <t>BM</t>
  </si>
  <si>
    <t>UL153548</t>
  </si>
  <si>
    <t>hmotnost</t>
  </si>
  <si>
    <t>AI825966</t>
  </si>
  <si>
    <t>AK776321</t>
  </si>
  <si>
    <t>UK 374727</t>
  </si>
  <si>
    <t xml:space="preserve">HAV </t>
  </si>
  <si>
    <t>sklo</t>
  </si>
  <si>
    <t>5C09090</t>
  </si>
  <si>
    <t>kalkulace pojištění HAV, POV, sedadla a sklo 2024</t>
  </si>
  <si>
    <t>el.koloběžka</t>
  </si>
  <si>
    <t>NE</t>
  </si>
  <si>
    <t>HUGO BIKE BIG ONE 20 AH</t>
  </si>
  <si>
    <t>TOYOTA COROLLA CROSS</t>
  </si>
  <si>
    <t>22313</t>
  </si>
  <si>
    <t>22247</t>
  </si>
  <si>
    <t>29556</t>
  </si>
  <si>
    <t>29555</t>
  </si>
  <si>
    <t>HUGO BIKE SUNNY X</t>
  </si>
  <si>
    <t>max rychlost v km/h</t>
  </si>
  <si>
    <t>JTNADADB20J007547</t>
  </si>
  <si>
    <t>JTNADADB60J007356</t>
  </si>
  <si>
    <t>POV + HAV</t>
  </si>
  <si>
    <t>HAV</t>
  </si>
  <si>
    <t>9C65813</t>
  </si>
  <si>
    <t>9C65724</t>
  </si>
  <si>
    <t>UBI004187</t>
  </si>
  <si>
    <t>UBI004188</t>
  </si>
  <si>
    <t>5% min. 5 000 Kč</t>
  </si>
  <si>
    <t>Zadání HAV + POV 2025</t>
  </si>
  <si>
    <t>el</t>
  </si>
  <si>
    <t>výkon kW</t>
  </si>
  <si>
    <t>20ah</t>
  </si>
  <si>
    <t>25ah</t>
  </si>
  <si>
    <t>ŠKODA Fabia</t>
  </si>
  <si>
    <t>ŠKODA Octavia</t>
  </si>
  <si>
    <t>ŠKODA Roomster</t>
  </si>
  <si>
    <t>TOYOTA C-RV</t>
  </si>
  <si>
    <t>přívěs Sport jacht</t>
  </si>
  <si>
    <t>přívěs Agados handy</t>
  </si>
  <si>
    <t>přívěs nákladní DC 02</t>
  </si>
  <si>
    <t>ZETOR</t>
  </si>
  <si>
    <t>DACIA Duster</t>
  </si>
  <si>
    <t>ŠKODA Superb</t>
  </si>
  <si>
    <t>skútr E-max</t>
  </si>
  <si>
    <t>územní platnost</t>
  </si>
  <si>
    <t>pojistná částka 2023 včetně mimořádné výbavy</t>
  </si>
  <si>
    <t>spoluúčast</t>
  </si>
  <si>
    <t>pojištění celkem rok</t>
  </si>
  <si>
    <t>pojištění celkem za 3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</si>
</sst>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Kč&quot;_-;\-* #,##0\ &quot;Kč&quot;_-;_-* &quot;-&quot;\ &quot;Kč&quot;_-;_-@_-"/>
    <numFmt numFmtId="166" formatCode="_-* #,##0\ &quot;Kč&quot;_-;\-* #,##0\ &quot;Kč&quot;_-;_-* &quot;-&quot;??\ &quot;Kč&quot;_-;_-@_-"/>
  </numFmts>
  <fonts count="3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1"/>
      <color indexed="81"/>
      <name val="Tahoma"/>
      <family val="2"/>
      <charset val="238"/>
    </font>
    <font>
      <b/>
      <sz val="11"/>
      <color indexed="81"/>
      <name val="Tahoma"/>
      <family val="2"/>
      <charset val="238"/>
    </font>
    <font>
      <sz val="11"/>
      <color indexed="8"/>
      <name val="Calibri"/>
      <family val="2"/>
      <scheme val="minor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sz val="11"/>
      <color indexed="8"/>
      <name val="Arial"/>
      <family val="2"/>
      <charset val="238"/>
    </font>
    <font>
      <sz val="11"/>
      <color rgb="FFFF0000"/>
      <name val="Arial CE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20" fillId="0" borderId="0"/>
    <xf numFmtId="0" fontId="26" fillId="0" borderId="0"/>
    <xf numFmtId="0" fontId="21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</cellStyleXfs>
  <cellXfs count="95">
    <xf numFmtId="0" fontId="0" fillId="0" borderId="0" xfId="0"/>
    <xf numFmtId="0" fontId="27" fillId="0" borderId="0" xfId="0" applyFont="1"/>
    <xf numFmtId="0" fontId="28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9" fillId="0" borderId="0" xfId="0" applyFont="1"/>
    <xf numFmtId="0" fontId="30" fillId="29" borderId="17" xfId="0" applyFont="1" applyFill="1" applyBorder="1" applyAlignment="1">
      <alignment horizontal="center" vertical="center" wrapText="1"/>
    </xf>
    <xf numFmtId="0" fontId="30" fillId="29" borderId="10" xfId="0" applyFont="1" applyFill="1" applyBorder="1" applyAlignment="1">
      <alignment horizontal="center" vertical="center" wrapText="1"/>
    </xf>
    <xf numFmtId="0" fontId="31" fillId="29" borderId="10" xfId="0" applyFont="1" applyFill="1" applyBorder="1" applyAlignment="1">
      <alignment horizontal="center" vertical="center" wrapText="1"/>
    </xf>
    <xf numFmtId="0" fontId="31" fillId="29" borderId="17" xfId="0" applyFont="1" applyFill="1" applyBorder="1" applyAlignment="1">
      <alignment horizontal="center" vertical="center" wrapText="1"/>
    </xf>
    <xf numFmtId="3" fontId="30" fillId="29" borderId="10" xfId="0" applyNumberFormat="1" applyFont="1" applyFill="1" applyBorder="1" applyAlignment="1">
      <alignment horizontal="center" vertical="center" wrapText="1"/>
    </xf>
    <xf numFmtId="3" fontId="30" fillId="29" borderId="17" xfId="0" applyNumberFormat="1" applyFont="1" applyFill="1" applyBorder="1" applyAlignment="1">
      <alignment horizontal="center" vertical="center" wrapText="1"/>
    </xf>
    <xf numFmtId="0" fontId="30" fillId="29" borderId="19" xfId="0" applyFont="1" applyFill="1" applyBorder="1" applyAlignment="1">
      <alignment horizontal="center" vertical="center" wrapText="1"/>
    </xf>
    <xf numFmtId="0" fontId="30" fillId="29" borderId="13" xfId="0" applyFont="1" applyFill="1" applyBorder="1" applyAlignment="1">
      <alignment horizontal="center" vertical="center" wrapText="1"/>
    </xf>
    <xf numFmtId="0" fontId="32" fillId="29" borderId="10" xfId="0" applyFont="1" applyFill="1" applyBorder="1" applyAlignment="1">
      <alignment horizontal="center" vertical="center" wrapText="1"/>
    </xf>
    <xf numFmtId="0" fontId="31" fillId="29" borderId="13" xfId="0" applyFont="1" applyFill="1" applyBorder="1" applyAlignment="1">
      <alignment horizontal="center" vertical="center" wrapText="1"/>
    </xf>
    <xf numFmtId="3" fontId="30" fillId="29" borderId="13" xfId="0" applyNumberFormat="1" applyFont="1" applyFill="1" applyBorder="1" applyAlignment="1">
      <alignment horizontal="center" vertical="center" wrapText="1"/>
    </xf>
    <xf numFmtId="0" fontId="32" fillId="29" borderId="13" xfId="0" applyFont="1" applyFill="1" applyBorder="1" applyAlignment="1">
      <alignment horizontal="center" vertical="center" wrapText="1"/>
    </xf>
    <xf numFmtId="0" fontId="32" fillId="29" borderId="15" xfId="0" applyFont="1" applyFill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25" borderId="13" xfId="0" applyFont="1" applyFill="1" applyBorder="1" applyAlignment="1">
      <alignment horizontal="center" vertical="center" wrapText="1"/>
    </xf>
    <xf numFmtId="0" fontId="28" fillId="25" borderId="15" xfId="0" applyFont="1" applyFill="1" applyBorder="1" applyAlignment="1">
      <alignment horizontal="center" vertical="center" wrapText="1"/>
    </xf>
    <xf numFmtId="0" fontId="28" fillId="26" borderId="14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3" fillId="24" borderId="10" xfId="0" applyFont="1" applyFill="1" applyBorder="1" applyAlignment="1">
      <alignment horizontal="center" vertical="center" wrapText="1"/>
    </xf>
    <xf numFmtId="0" fontId="31" fillId="24" borderId="10" xfId="0" applyFont="1" applyFill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49" fontId="32" fillId="0" borderId="10" xfId="0" applyNumberFormat="1" applyFont="1" applyBorder="1" applyAlignment="1">
      <alignment horizontal="center" vertical="center" wrapText="1"/>
    </xf>
    <xf numFmtId="3" fontId="32" fillId="0" borderId="10" xfId="0" applyNumberFormat="1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42" fontId="33" fillId="24" borderId="10" xfId="0" applyNumberFormat="1" applyFont="1" applyFill="1" applyBorder="1" applyAlignment="1">
      <alignment horizontal="center" vertical="center"/>
    </xf>
    <xf numFmtId="42" fontId="33" fillId="0" borderId="10" xfId="0" applyNumberFormat="1" applyFont="1" applyBorder="1" applyAlignment="1">
      <alignment horizontal="center" vertical="center"/>
    </xf>
    <xf numFmtId="3" fontId="32" fillId="0" borderId="17" xfId="0" applyNumberFormat="1" applyFont="1" applyBorder="1" applyAlignment="1">
      <alignment horizontal="center" vertical="center" textRotation="90" wrapText="1"/>
    </xf>
    <xf numFmtId="3" fontId="32" fillId="0" borderId="16" xfId="0" applyNumberFormat="1" applyFont="1" applyBorder="1" applyAlignment="1">
      <alignment horizontal="center" vertical="center" wrapText="1"/>
    </xf>
    <xf numFmtId="42" fontId="29" fillId="0" borderId="10" xfId="0" applyNumberFormat="1" applyFont="1" applyBorder="1" applyAlignment="1">
      <alignment vertical="center"/>
    </xf>
    <xf numFmtId="0" fontId="29" fillId="0" borderId="0" xfId="0" applyFont="1" applyAlignment="1">
      <alignment vertical="center"/>
    </xf>
    <xf numFmtId="0" fontId="29" fillId="0" borderId="10" xfId="0" applyFont="1" applyBorder="1" applyAlignment="1">
      <alignment horizontal="center" vertical="center"/>
    </xf>
    <xf numFmtId="0" fontId="32" fillId="0" borderId="18" xfId="0" applyFont="1" applyBorder="1" applyAlignment="1">
      <alignment horizontal="center" vertical="center" wrapText="1"/>
    </xf>
    <xf numFmtId="3" fontId="32" fillId="0" borderId="18" xfId="0" applyNumberFormat="1" applyFont="1" applyBorder="1" applyAlignment="1">
      <alignment horizontal="center" vertical="center" textRotation="90" wrapText="1"/>
    </xf>
    <xf numFmtId="0" fontId="32" fillId="24" borderId="10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4" fillId="0" borderId="26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42" fontId="3" fillId="0" borderId="10" xfId="0" applyNumberFormat="1" applyFont="1" applyBorder="1" applyAlignment="1">
      <alignment vertical="center"/>
    </xf>
    <xf numFmtId="0" fontId="29" fillId="0" borderId="16" xfId="0" applyFont="1" applyBorder="1" applyAlignment="1">
      <alignment horizontal="center" vertical="center"/>
    </xf>
    <xf numFmtId="0" fontId="33" fillId="0" borderId="26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8" fillId="24" borderId="10" xfId="0" applyFont="1" applyFill="1" applyBorder="1" applyAlignment="1">
      <alignment horizontal="center" vertical="center"/>
    </xf>
    <xf numFmtId="17" fontId="29" fillId="0" borderId="10" xfId="0" applyNumberFormat="1" applyFont="1" applyBorder="1" applyAlignment="1">
      <alignment horizontal="center" vertical="center"/>
    </xf>
    <xf numFmtId="0" fontId="31" fillId="24" borderId="10" xfId="0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horizontal="center" vertical="center"/>
    </xf>
    <xf numFmtId="42" fontId="34" fillId="0" borderId="10" xfId="0" applyNumberFormat="1" applyFont="1" applyBorder="1" applyAlignment="1">
      <alignment horizontal="center" vertical="center"/>
    </xf>
    <xf numFmtId="0" fontId="32" fillId="0" borderId="13" xfId="0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/>
    </xf>
    <xf numFmtId="3" fontId="32" fillId="28" borderId="10" xfId="0" applyNumberFormat="1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vertical="center"/>
    </xf>
    <xf numFmtId="0" fontId="34" fillId="24" borderId="10" xfId="0" applyFont="1" applyFill="1" applyBorder="1" applyAlignment="1">
      <alignment horizontal="center" vertical="center"/>
    </xf>
    <xf numFmtId="0" fontId="27" fillId="24" borderId="10" xfId="0" applyFont="1" applyFill="1" applyBorder="1" applyAlignment="1">
      <alignment horizontal="center" vertical="center"/>
    </xf>
    <xf numFmtId="49" fontId="29" fillId="0" borderId="10" xfId="28" applyNumberFormat="1" applyFont="1" applyBorder="1" applyAlignment="1">
      <alignment horizontal="center" vertical="center"/>
    </xf>
    <xf numFmtId="0" fontId="29" fillId="0" borderId="10" xfId="28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0" fontId="34" fillId="0" borderId="10" xfId="3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3" fontId="32" fillId="0" borderId="13" xfId="0" applyNumberFormat="1" applyFont="1" applyBorder="1" applyAlignment="1">
      <alignment horizontal="center" vertical="center" textRotation="90" wrapText="1"/>
    </xf>
    <xf numFmtId="0" fontId="28" fillId="24" borderId="20" xfId="0" applyFont="1" applyFill="1" applyBorder="1" applyAlignment="1">
      <alignment horizontal="center" vertical="center"/>
    </xf>
    <xf numFmtId="0" fontId="28" fillId="24" borderId="21" xfId="0" applyFont="1" applyFill="1" applyBorder="1" applyAlignment="1">
      <alignment horizontal="center" vertical="center"/>
    </xf>
    <xf numFmtId="0" fontId="28" fillId="24" borderId="22" xfId="0" applyFont="1" applyFill="1" applyBorder="1" applyAlignment="1">
      <alignment horizontal="center" vertical="center"/>
    </xf>
    <xf numFmtId="42" fontId="29" fillId="30" borderId="26" xfId="0" applyNumberFormat="1" applyFont="1" applyFill="1" applyBorder="1" applyAlignment="1">
      <alignment vertical="center"/>
    </xf>
    <xf numFmtId="0" fontId="29" fillId="30" borderId="29" xfId="0" applyFont="1" applyFill="1" applyBorder="1" applyAlignment="1">
      <alignment vertical="center"/>
    </xf>
    <xf numFmtId="42" fontId="29" fillId="30" borderId="27" xfId="0" applyNumberFormat="1" applyFont="1" applyFill="1" applyBorder="1" applyAlignment="1">
      <alignment vertical="center"/>
    </xf>
    <xf numFmtId="0" fontId="29" fillId="30" borderId="28" xfId="0" applyFont="1" applyFill="1" applyBorder="1" applyAlignment="1">
      <alignment vertical="center"/>
    </xf>
    <xf numFmtId="42" fontId="29" fillId="0" borderId="30" xfId="0" applyNumberFormat="1" applyFont="1" applyBorder="1"/>
    <xf numFmtId="42" fontId="29" fillId="0" borderId="31" xfId="0" applyNumberFormat="1" applyFont="1" applyBorder="1" applyAlignment="1">
      <alignment horizontal="center" vertical="center"/>
    </xf>
    <xf numFmtId="42" fontId="29" fillId="0" borderId="32" xfId="0" applyNumberFormat="1" applyFont="1" applyBorder="1" applyAlignment="1">
      <alignment horizontal="center" vertical="center"/>
    </xf>
    <xf numFmtId="42" fontId="29" fillId="0" borderId="33" xfId="0" applyNumberFormat="1" applyFont="1" applyBorder="1" applyAlignment="1">
      <alignment horizontal="center" vertical="center"/>
    </xf>
    <xf numFmtId="42" fontId="29" fillId="0" borderId="31" xfId="0" applyNumberFormat="1" applyFont="1" applyBorder="1" applyAlignment="1">
      <alignment horizontal="right" vertical="center"/>
    </xf>
    <xf numFmtId="0" fontId="29" fillId="0" borderId="32" xfId="0" applyFont="1" applyBorder="1" applyAlignment="1">
      <alignment horizontal="right" vertical="center"/>
    </xf>
    <xf numFmtId="0" fontId="29" fillId="0" borderId="33" xfId="0" applyFont="1" applyBorder="1" applyAlignment="1">
      <alignment horizontal="right" vertical="center"/>
    </xf>
    <xf numFmtId="0" fontId="37" fillId="0" borderId="35" xfId="0" applyFont="1" applyBorder="1" applyAlignment="1">
      <alignment horizontal="center" vertical="center"/>
    </xf>
    <xf numFmtId="0" fontId="37" fillId="0" borderId="34" xfId="0" applyFont="1" applyBorder="1" applyAlignment="1">
      <alignment horizontal="center" vertical="center"/>
    </xf>
    <xf numFmtId="0" fontId="37" fillId="0" borderId="36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7" fillId="0" borderId="37" xfId="0" applyFont="1" applyBorder="1" applyAlignment="1">
      <alignment horizontal="center" vertical="center"/>
    </xf>
    <xf numFmtId="0" fontId="37" fillId="0" borderId="38" xfId="0" applyFont="1" applyBorder="1" applyAlignment="1">
      <alignment horizontal="center" vertical="center"/>
    </xf>
    <xf numFmtId="0" fontId="37" fillId="0" borderId="31" xfId="0" applyFont="1" applyBorder="1" applyAlignment="1">
      <alignment horizontal="center" vertical="center"/>
    </xf>
    <xf numFmtId="0" fontId="37" fillId="0" borderId="32" xfId="0" applyFont="1" applyBorder="1" applyAlignment="1">
      <alignment horizontal="center" vertical="center"/>
    </xf>
    <xf numFmtId="0" fontId="37" fillId="0" borderId="33" xfId="0" applyFont="1" applyBorder="1" applyAlignment="1">
      <alignment horizontal="center" vertical="center"/>
    </xf>
    <xf numFmtId="42" fontId="29" fillId="0" borderId="23" xfId="0" applyNumberFormat="1" applyFont="1" applyBorder="1" applyAlignment="1" applyProtection="1">
      <alignment vertical="center"/>
      <protection locked="0"/>
    </xf>
    <xf numFmtId="42" fontId="29" fillId="0" borderId="10" xfId="0" applyNumberFormat="1" applyFont="1" applyBorder="1" applyAlignment="1" applyProtection="1">
      <alignment vertical="center"/>
      <protection locked="0"/>
    </xf>
    <xf numFmtId="166" fontId="29" fillId="0" borderId="11" xfId="0" applyNumberFormat="1" applyFont="1" applyBorder="1" applyAlignment="1" applyProtection="1">
      <alignment vertical="center"/>
      <protection locked="0"/>
    </xf>
    <xf numFmtId="166" fontId="29" fillId="0" borderId="10" xfId="0" applyNumberFormat="1" applyFont="1" applyBorder="1" applyAlignment="1" applyProtection="1">
      <alignment vertical="center"/>
      <protection locked="0"/>
    </xf>
    <xf numFmtId="166" fontId="29" fillId="0" borderId="24" xfId="0" applyNumberFormat="1" applyFont="1" applyBorder="1" applyAlignment="1" applyProtection="1">
      <alignment vertical="center"/>
      <protection locked="0"/>
    </xf>
    <xf numFmtId="166" fontId="29" fillId="0" borderId="25" xfId="0" applyNumberFormat="1" applyFont="1" applyBorder="1" applyAlignment="1" applyProtection="1">
      <alignment vertical="center"/>
      <protection locked="0"/>
    </xf>
  </cellXfs>
  <cellStyles count="45">
    <cellStyle name="20 % – Zvýraznění1 2" xfId="1" xr:uid="{105837B6-4C57-4AD3-A965-85131F15392A}"/>
    <cellStyle name="20 % – Zvýraznění2 2" xfId="2" xr:uid="{C21C5A5E-E925-4C64-8450-73F77AE8CCB0}"/>
    <cellStyle name="20 % – Zvýraznění3 2" xfId="3" xr:uid="{DC7D2ACC-D1A3-402D-82B7-D42B3D810D97}"/>
    <cellStyle name="20 % – Zvýraznění4 2" xfId="4" xr:uid="{E8ABCA31-B30A-46CD-B373-CA08CD47EE04}"/>
    <cellStyle name="20 % – Zvýraznění5 2" xfId="5" xr:uid="{F7B63008-C4CB-4B1E-A82E-492A5975E992}"/>
    <cellStyle name="20 % – Zvýraznění6 2" xfId="6" xr:uid="{3E0550DA-E736-44E1-AEA8-C930F814A568}"/>
    <cellStyle name="40 % – Zvýraznění1 2" xfId="7" xr:uid="{F4CF7D4E-0B89-4985-83BA-EEA696E8BAD5}"/>
    <cellStyle name="40 % – Zvýraznění2 2" xfId="8" xr:uid="{BDD12442-54C7-4783-B65C-0ED3BE7EEEB4}"/>
    <cellStyle name="40 % – Zvýraznění3 2" xfId="9" xr:uid="{F9A2AA6E-8C4D-45BD-9840-BAACFD3F9CF9}"/>
    <cellStyle name="40 % – Zvýraznění4 2" xfId="10" xr:uid="{503453DB-D571-42AA-9639-F0A69BDAF8C4}"/>
    <cellStyle name="40 % – Zvýraznění5 2" xfId="11" xr:uid="{8B0FDE28-4D3B-4DA2-866D-A1F9E62024B1}"/>
    <cellStyle name="40 % – Zvýraznění6 2" xfId="12" xr:uid="{0CA374EE-62BC-4295-AD99-2FCB34B82A7C}"/>
    <cellStyle name="60 % – Zvýraznění1 2" xfId="13" xr:uid="{7B4BA831-C2BC-4427-A8C8-E3A99E93201B}"/>
    <cellStyle name="60 % – Zvýraznění2 2" xfId="14" xr:uid="{782430C1-3BF0-461B-B2E4-174597F1B3F9}"/>
    <cellStyle name="60 % – Zvýraznění3 2" xfId="15" xr:uid="{9A8420DE-763F-40C6-B0A3-9332788623B8}"/>
    <cellStyle name="60 % – Zvýraznění4 2" xfId="16" xr:uid="{49B1882B-6CC3-441B-B502-36860B829CC5}"/>
    <cellStyle name="60 % – Zvýraznění5 2" xfId="17" xr:uid="{39667144-1163-4D1A-A05D-A8B0DFB1FAB6}"/>
    <cellStyle name="60 % – Zvýraznění6 2" xfId="18" xr:uid="{714981AB-DA83-4633-8BD5-3B7AAC83FDA7}"/>
    <cellStyle name="Celkem 2" xfId="19" xr:uid="{89731EE8-B0AF-42A6-8885-756469E00519}"/>
    <cellStyle name="Chybně 2" xfId="20" xr:uid="{401E0F36-6F58-4504-8B26-B462904B3F35}"/>
    <cellStyle name="Kontrolní buňka 2" xfId="21" xr:uid="{7AEDA922-0B57-410E-B537-494297249048}"/>
    <cellStyle name="Nadpis 1 2" xfId="22" xr:uid="{3877B17D-CCB6-4DDE-A159-B02A82392D53}"/>
    <cellStyle name="Nadpis 2 2" xfId="23" xr:uid="{41395504-C716-47C2-B778-A50C577D1FE8}"/>
    <cellStyle name="Nadpis 3 2" xfId="24" xr:uid="{EE18C849-FA52-4FBF-A52D-6D5287950D9E}"/>
    <cellStyle name="Nadpis 4 2" xfId="25" xr:uid="{3BF3301C-2293-49F8-A225-6304933ACF17}"/>
    <cellStyle name="Název 2" xfId="26" xr:uid="{20351C56-1651-47A6-BABA-DCF642B6B6BC}"/>
    <cellStyle name="Neutrální 2" xfId="27" xr:uid="{8E1C6F66-0431-42D6-9A8F-E6C6AF8B9B9B}"/>
    <cellStyle name="Normální" xfId="0" builtinId="0"/>
    <cellStyle name="Normální 2" xfId="28" xr:uid="{4B303C53-372F-4EE7-9932-340DD8B0DDC4}"/>
    <cellStyle name="Normální 3" xfId="29" xr:uid="{25176807-8552-4688-850F-719ADCA36A7B}"/>
    <cellStyle name="Normální 4" xfId="30" xr:uid="{BEDB9BEF-4F8E-47CE-997A-C7C523EAC29D}"/>
    <cellStyle name="Poznámka 2" xfId="31" xr:uid="{D4A8A343-BB21-472C-A881-DC1325857508}"/>
    <cellStyle name="Propojená buňka 2" xfId="32" xr:uid="{F618C4DB-F885-4C8D-A6DC-FEEE3C4876C8}"/>
    <cellStyle name="Správně 2" xfId="33" xr:uid="{B2E52ED9-1BE4-4109-B1F8-CEA8A50E002E}"/>
    <cellStyle name="Text upozornění 2" xfId="34" xr:uid="{EBAB2BE3-C610-4309-9447-E1BAFA445397}"/>
    <cellStyle name="Vstup 2" xfId="35" xr:uid="{18CF6D48-2AB1-404A-A39F-EEA0832E5DB6}"/>
    <cellStyle name="Výpočet 2" xfId="36" xr:uid="{228B9A08-3FE4-4E54-B46C-9BC4277067B2}"/>
    <cellStyle name="Výstup 2" xfId="37" xr:uid="{5A8D2B47-F94B-4747-A52C-19C9504B7904}"/>
    <cellStyle name="Vysvětlující text 2" xfId="38" xr:uid="{B40EEA4B-E5FA-4D82-A4DC-ACCF3444B5F4}"/>
    <cellStyle name="Zvýraznění 1 2" xfId="39" xr:uid="{6E32B0D5-0C42-49F7-96DC-A42A33DB26EF}"/>
    <cellStyle name="Zvýraznění 2 2" xfId="40" xr:uid="{0349E7DA-2E0B-43ED-9541-2D82D1126CA7}"/>
    <cellStyle name="Zvýraznění 3 2" xfId="41" xr:uid="{8B9AEE34-B264-42D4-9682-6B5B2AC7B500}"/>
    <cellStyle name="Zvýraznění 4 2" xfId="42" xr:uid="{4FE6C0D3-5975-41C3-A3C4-86B093954BE8}"/>
    <cellStyle name="Zvýraznění 5 2" xfId="43" xr:uid="{D4FC50E0-09AC-422B-A985-277CAF2F4FE5}"/>
    <cellStyle name="Zvýraznění 6 2" xfId="44" xr:uid="{682DAE60-6279-4BF1-BC6B-454FFCED4DA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785F5-EF9C-4BB8-A58E-B6F4033D15B6}">
  <sheetPr>
    <pageSetUpPr fitToPage="1"/>
  </sheetPr>
  <dimension ref="B2:X51"/>
  <sheetViews>
    <sheetView tabSelected="1" zoomScale="70" zoomScaleNormal="70" workbookViewId="0">
      <selection activeCell="U6" sqref="U6"/>
    </sheetView>
  </sheetViews>
  <sheetFormatPr defaultColWidth="25.85546875" defaultRowHeight="15" x14ac:dyDescent="0.25"/>
  <cols>
    <col min="1" max="1" width="1.7109375" style="4" customWidth="1"/>
    <col min="2" max="2" width="7.5703125" style="4" customWidth="1"/>
    <col min="3" max="3" width="31" style="3" bestFit="1" customWidth="1"/>
    <col min="4" max="4" width="10.7109375" style="2" bestFit="1" customWidth="1"/>
    <col min="5" max="5" width="14.28515625" style="3" bestFit="1" customWidth="1"/>
    <col min="6" max="6" width="12.85546875" style="3" bestFit="1" customWidth="1"/>
    <col min="7" max="7" width="25" style="3" bestFit="1" customWidth="1"/>
    <col min="8" max="8" width="11.42578125" style="3" bestFit="1" customWidth="1"/>
    <col min="9" max="9" width="7.7109375" style="3" bestFit="1" customWidth="1"/>
    <col min="10" max="10" width="7.42578125" style="3" bestFit="1" customWidth="1"/>
    <col min="11" max="11" width="10.5703125" style="3" bestFit="1" customWidth="1"/>
    <col min="12" max="12" width="9.5703125" style="3" customWidth="1"/>
    <col min="13" max="13" width="12.140625" style="3" bestFit="1" customWidth="1"/>
    <col min="14" max="14" width="17.28515625" style="4" bestFit="1" customWidth="1"/>
    <col min="15" max="15" width="12.5703125" style="4" bestFit="1" customWidth="1"/>
    <col min="16" max="16" width="13.85546875" style="3" customWidth="1"/>
    <col min="17" max="17" width="16.5703125" style="4" customWidth="1"/>
    <col min="18" max="18" width="12.5703125" style="4" bestFit="1" customWidth="1"/>
    <col min="19" max="19" width="12.7109375" style="3" customWidth="1"/>
    <col min="20" max="20" width="9.28515625" style="3" bestFit="1" customWidth="1"/>
    <col min="21" max="24" width="18.7109375" style="4" customWidth="1"/>
    <col min="25" max="16384" width="25.85546875" style="4"/>
  </cols>
  <sheetData>
    <row r="2" spans="2:24" x14ac:dyDescent="0.25">
      <c r="B2" s="1" t="s">
        <v>126</v>
      </c>
      <c r="C2" s="2"/>
    </row>
    <row r="3" spans="2:24" ht="15.75" thickBot="1" x14ac:dyDescent="0.3"/>
    <row r="4" spans="2:24" ht="18" customHeight="1" thickBot="1" x14ac:dyDescent="0.25">
      <c r="B4" s="5" t="s">
        <v>0</v>
      </c>
      <c r="C4" s="5" t="s">
        <v>1</v>
      </c>
      <c r="D4" s="5" t="s">
        <v>2</v>
      </c>
      <c r="E4" s="5" t="s">
        <v>3</v>
      </c>
      <c r="F4" s="5" t="s">
        <v>29</v>
      </c>
      <c r="G4" s="6" t="s">
        <v>4</v>
      </c>
      <c r="H4" s="5" t="s">
        <v>128</v>
      </c>
      <c r="I4" s="5" t="s">
        <v>33</v>
      </c>
      <c r="J4" s="7" t="s">
        <v>5</v>
      </c>
      <c r="K4" s="8" t="s">
        <v>99</v>
      </c>
      <c r="L4" s="8" t="s">
        <v>116</v>
      </c>
      <c r="M4" s="6" t="s">
        <v>47</v>
      </c>
      <c r="N4" s="9" t="s">
        <v>142</v>
      </c>
      <c r="O4" s="9" t="s">
        <v>6</v>
      </c>
      <c r="P4" s="10" t="s">
        <v>62</v>
      </c>
      <c r="Q4" s="10" t="s">
        <v>143</v>
      </c>
      <c r="R4" s="10" t="s">
        <v>70</v>
      </c>
      <c r="S4" s="5" t="s">
        <v>144</v>
      </c>
      <c r="T4" s="11" t="s">
        <v>69</v>
      </c>
      <c r="U4" s="66" t="s">
        <v>106</v>
      </c>
      <c r="V4" s="67"/>
      <c r="W4" s="67"/>
      <c r="X4" s="68"/>
    </row>
    <row r="5" spans="2:24" ht="45.75" customHeight="1" x14ac:dyDescent="0.2">
      <c r="B5" s="12"/>
      <c r="C5" s="12"/>
      <c r="D5" s="12"/>
      <c r="E5" s="12"/>
      <c r="F5" s="12"/>
      <c r="G5" s="13"/>
      <c r="H5" s="12"/>
      <c r="I5" s="12"/>
      <c r="J5" s="7"/>
      <c r="K5" s="14"/>
      <c r="L5" s="14"/>
      <c r="M5" s="6"/>
      <c r="N5" s="13"/>
      <c r="O5" s="13"/>
      <c r="P5" s="15"/>
      <c r="Q5" s="16"/>
      <c r="R5" s="15"/>
      <c r="S5" s="12"/>
      <c r="T5" s="17"/>
      <c r="U5" s="18" t="s">
        <v>15</v>
      </c>
      <c r="V5" s="19" t="s">
        <v>103</v>
      </c>
      <c r="W5" s="20" t="s">
        <v>69</v>
      </c>
      <c r="X5" s="21" t="s">
        <v>104</v>
      </c>
    </row>
    <row r="6" spans="2:24" s="34" customFormat="1" ht="20.100000000000001" customHeight="1" x14ac:dyDescent="0.2">
      <c r="B6" s="22">
        <v>1</v>
      </c>
      <c r="C6" s="23" t="s">
        <v>131</v>
      </c>
      <c r="D6" s="24" t="s">
        <v>76</v>
      </c>
      <c r="E6" s="22" t="s">
        <v>28</v>
      </c>
      <c r="F6" s="22" t="s">
        <v>68</v>
      </c>
      <c r="G6" s="25" t="s">
        <v>48</v>
      </c>
      <c r="H6" s="25">
        <v>47</v>
      </c>
      <c r="I6" s="25" t="s">
        <v>34</v>
      </c>
      <c r="J6" s="25">
        <v>1198</v>
      </c>
      <c r="K6" s="25"/>
      <c r="L6" s="25"/>
      <c r="M6" s="26" t="s">
        <v>49</v>
      </c>
      <c r="N6" s="22" t="s">
        <v>7</v>
      </c>
      <c r="O6" s="27" t="s">
        <v>119</v>
      </c>
      <c r="P6" s="28" t="s">
        <v>63</v>
      </c>
      <c r="Q6" s="29">
        <v>160000</v>
      </c>
      <c r="R6" s="30">
        <v>5000</v>
      </c>
      <c r="S6" s="31" t="s">
        <v>125</v>
      </c>
      <c r="T6" s="32">
        <v>5</v>
      </c>
      <c r="U6" s="89">
        <v>0</v>
      </c>
      <c r="V6" s="90">
        <v>0</v>
      </c>
      <c r="W6" s="90">
        <v>0</v>
      </c>
      <c r="X6" s="91">
        <v>0</v>
      </c>
    </row>
    <row r="7" spans="2:24" s="34" customFormat="1" ht="20.100000000000001" customHeight="1" x14ac:dyDescent="0.2">
      <c r="B7" s="22">
        <v>2</v>
      </c>
      <c r="C7" s="23" t="s">
        <v>132</v>
      </c>
      <c r="D7" s="24" t="s">
        <v>64</v>
      </c>
      <c r="E7" s="22" t="s">
        <v>28</v>
      </c>
      <c r="F7" s="22" t="s">
        <v>65</v>
      </c>
      <c r="G7" s="35" t="s">
        <v>66</v>
      </c>
      <c r="H7" s="25">
        <v>132</v>
      </c>
      <c r="I7" s="25" t="s">
        <v>34</v>
      </c>
      <c r="J7" s="25">
        <v>1798</v>
      </c>
      <c r="K7" s="25"/>
      <c r="L7" s="25"/>
      <c r="M7" s="26" t="s">
        <v>67</v>
      </c>
      <c r="N7" s="22" t="s">
        <v>7</v>
      </c>
      <c r="O7" s="27" t="s">
        <v>119</v>
      </c>
      <c r="P7" s="36"/>
      <c r="Q7" s="29">
        <v>529000</v>
      </c>
      <c r="R7" s="30">
        <v>10000</v>
      </c>
      <c r="S7" s="37"/>
      <c r="T7" s="32">
        <v>5</v>
      </c>
      <c r="U7" s="89">
        <v>0</v>
      </c>
      <c r="V7" s="90">
        <v>0</v>
      </c>
      <c r="W7" s="90">
        <v>0</v>
      </c>
      <c r="X7" s="91">
        <v>0</v>
      </c>
    </row>
    <row r="8" spans="2:24" s="34" customFormat="1" ht="20.100000000000001" customHeight="1" x14ac:dyDescent="0.2">
      <c r="B8" s="22">
        <v>3</v>
      </c>
      <c r="C8" s="23" t="s">
        <v>133</v>
      </c>
      <c r="D8" s="24" t="s">
        <v>8</v>
      </c>
      <c r="E8" s="22" t="s">
        <v>28</v>
      </c>
      <c r="F8" s="22" t="s">
        <v>43</v>
      </c>
      <c r="G8" s="35" t="s">
        <v>9</v>
      </c>
      <c r="H8" s="25">
        <v>51</v>
      </c>
      <c r="I8" s="25" t="s">
        <v>34</v>
      </c>
      <c r="J8" s="25">
        <v>1198</v>
      </c>
      <c r="K8" s="25"/>
      <c r="L8" s="25"/>
      <c r="M8" s="26" t="s">
        <v>10</v>
      </c>
      <c r="N8" s="22" t="s">
        <v>7</v>
      </c>
      <c r="O8" s="27" t="s">
        <v>119</v>
      </c>
      <c r="P8" s="36"/>
      <c r="Q8" s="29">
        <v>135000</v>
      </c>
      <c r="R8" s="30">
        <v>10000</v>
      </c>
      <c r="S8" s="37"/>
      <c r="T8" s="32">
        <v>5</v>
      </c>
      <c r="U8" s="89">
        <v>0</v>
      </c>
      <c r="V8" s="90">
        <v>0</v>
      </c>
      <c r="W8" s="90">
        <v>0</v>
      </c>
      <c r="X8" s="91">
        <v>0</v>
      </c>
    </row>
    <row r="9" spans="2:24" s="34" customFormat="1" ht="20.100000000000001" customHeight="1" x14ac:dyDescent="0.2">
      <c r="B9" s="22">
        <v>4</v>
      </c>
      <c r="C9" s="23" t="s">
        <v>131</v>
      </c>
      <c r="D9" s="24" t="s">
        <v>20</v>
      </c>
      <c r="E9" s="22" t="s">
        <v>28</v>
      </c>
      <c r="F9" s="22" t="s">
        <v>36</v>
      </c>
      <c r="G9" s="35" t="s">
        <v>11</v>
      </c>
      <c r="H9" s="25">
        <v>63</v>
      </c>
      <c r="I9" s="25" t="s">
        <v>34</v>
      </c>
      <c r="J9" s="25">
        <v>1390</v>
      </c>
      <c r="K9" s="25"/>
      <c r="L9" s="25"/>
      <c r="M9" s="26" t="s">
        <v>12</v>
      </c>
      <c r="N9" s="22" t="s">
        <v>7</v>
      </c>
      <c r="O9" s="27" t="s">
        <v>119</v>
      </c>
      <c r="P9" s="36"/>
      <c r="Q9" s="29">
        <v>165000</v>
      </c>
      <c r="R9" s="30">
        <v>5000</v>
      </c>
      <c r="S9" s="37"/>
      <c r="T9" s="32">
        <v>5</v>
      </c>
      <c r="U9" s="89">
        <v>0</v>
      </c>
      <c r="V9" s="90">
        <v>0</v>
      </c>
      <c r="W9" s="90">
        <v>0</v>
      </c>
      <c r="X9" s="91">
        <v>0</v>
      </c>
    </row>
    <row r="10" spans="2:24" s="34" customFormat="1" ht="20.100000000000001" customHeight="1" x14ac:dyDescent="0.2">
      <c r="B10" s="22">
        <v>5</v>
      </c>
      <c r="C10" s="38" t="s">
        <v>135</v>
      </c>
      <c r="D10" s="24" t="s">
        <v>13</v>
      </c>
      <c r="E10" s="22" t="s">
        <v>14</v>
      </c>
      <c r="F10" s="22" t="s">
        <v>44</v>
      </c>
      <c r="G10" s="35" t="s">
        <v>46</v>
      </c>
      <c r="H10" s="39"/>
      <c r="I10" s="39"/>
      <c r="J10" s="40"/>
      <c r="K10" s="41">
        <v>400</v>
      </c>
      <c r="L10" s="41"/>
      <c r="M10" s="35">
        <v>2005</v>
      </c>
      <c r="N10" s="22" t="s">
        <v>7</v>
      </c>
      <c r="O10" s="27" t="s">
        <v>119</v>
      </c>
      <c r="P10" s="36"/>
      <c r="Q10" s="29">
        <v>20000</v>
      </c>
      <c r="R10" s="42"/>
      <c r="S10" s="37"/>
      <c r="T10" s="43"/>
      <c r="U10" s="89">
        <v>0</v>
      </c>
      <c r="V10" s="90">
        <v>0</v>
      </c>
      <c r="W10" s="69"/>
      <c r="X10" s="70"/>
    </row>
    <row r="11" spans="2:24" s="34" customFormat="1" ht="20.100000000000001" customHeight="1" x14ac:dyDescent="0.2">
      <c r="B11" s="22">
        <v>6</v>
      </c>
      <c r="C11" s="38" t="s">
        <v>136</v>
      </c>
      <c r="D11" s="24" t="s">
        <v>24</v>
      </c>
      <c r="E11" s="22" t="s">
        <v>14</v>
      </c>
      <c r="F11" s="22" t="s">
        <v>41</v>
      </c>
      <c r="G11" s="35" t="s">
        <v>58</v>
      </c>
      <c r="H11" s="44"/>
      <c r="I11" s="44"/>
      <c r="J11" s="40"/>
      <c r="K11" s="41">
        <v>750</v>
      </c>
      <c r="L11" s="41"/>
      <c r="M11" s="26" t="s">
        <v>19</v>
      </c>
      <c r="N11" s="22" t="s">
        <v>7</v>
      </c>
      <c r="O11" s="27" t="s">
        <v>119</v>
      </c>
      <c r="P11" s="36"/>
      <c r="Q11" s="29">
        <v>20000</v>
      </c>
      <c r="R11" s="42"/>
      <c r="S11" s="37"/>
      <c r="T11" s="43"/>
      <c r="U11" s="89">
        <v>0</v>
      </c>
      <c r="V11" s="90">
        <v>0</v>
      </c>
      <c r="W11" s="69"/>
      <c r="X11" s="70"/>
    </row>
    <row r="12" spans="2:24" s="34" customFormat="1" ht="20.100000000000001" customHeight="1" x14ac:dyDescent="0.2">
      <c r="B12" s="22">
        <v>7</v>
      </c>
      <c r="C12" s="23" t="s">
        <v>132</v>
      </c>
      <c r="D12" s="24" t="s">
        <v>21</v>
      </c>
      <c r="E12" s="22" t="s">
        <v>28</v>
      </c>
      <c r="F12" s="22" t="s">
        <v>42</v>
      </c>
      <c r="G12" s="35" t="s">
        <v>16</v>
      </c>
      <c r="H12" s="45">
        <v>75</v>
      </c>
      <c r="I12" s="45" t="s">
        <v>34</v>
      </c>
      <c r="J12" s="25">
        <v>1595</v>
      </c>
      <c r="K12" s="25"/>
      <c r="L12" s="25"/>
      <c r="M12" s="26" t="s">
        <v>19</v>
      </c>
      <c r="N12" s="22" t="s">
        <v>7</v>
      </c>
      <c r="O12" s="27" t="s">
        <v>119</v>
      </c>
      <c r="P12" s="36"/>
      <c r="Q12" s="29">
        <v>180000</v>
      </c>
      <c r="R12" s="30">
        <v>10000</v>
      </c>
      <c r="S12" s="37"/>
      <c r="T12" s="32">
        <v>5</v>
      </c>
      <c r="U12" s="89">
        <v>0</v>
      </c>
      <c r="V12" s="90">
        <v>0</v>
      </c>
      <c r="W12" s="90">
        <v>0</v>
      </c>
      <c r="X12" s="91">
        <v>0</v>
      </c>
    </row>
    <row r="13" spans="2:24" s="34" customFormat="1" ht="20.100000000000001" customHeight="1" x14ac:dyDescent="0.2">
      <c r="B13" s="22">
        <v>8</v>
      </c>
      <c r="C13" s="23" t="s">
        <v>132</v>
      </c>
      <c r="D13" s="24" t="s">
        <v>105</v>
      </c>
      <c r="E13" s="22" t="s">
        <v>28</v>
      </c>
      <c r="F13" s="22" t="s">
        <v>35</v>
      </c>
      <c r="G13" s="35" t="s">
        <v>17</v>
      </c>
      <c r="H13" s="25">
        <v>75</v>
      </c>
      <c r="I13" s="45" t="s">
        <v>34</v>
      </c>
      <c r="J13" s="25">
        <v>1595</v>
      </c>
      <c r="K13" s="25"/>
      <c r="L13" s="25"/>
      <c r="M13" s="26" t="s">
        <v>18</v>
      </c>
      <c r="N13" s="22" t="s">
        <v>7</v>
      </c>
      <c r="O13" s="27" t="s">
        <v>119</v>
      </c>
      <c r="P13" s="36"/>
      <c r="Q13" s="29">
        <v>185000</v>
      </c>
      <c r="R13" s="30">
        <v>10000</v>
      </c>
      <c r="S13" s="37"/>
      <c r="T13" s="32">
        <v>5</v>
      </c>
      <c r="U13" s="89">
        <v>0</v>
      </c>
      <c r="V13" s="90">
        <v>0</v>
      </c>
      <c r="W13" s="90">
        <v>0</v>
      </c>
      <c r="X13" s="91">
        <v>0</v>
      </c>
    </row>
    <row r="14" spans="2:24" s="34" customFormat="1" ht="20.100000000000001" customHeight="1" x14ac:dyDescent="0.2">
      <c r="B14" s="22">
        <v>9</v>
      </c>
      <c r="C14" s="23" t="s">
        <v>131</v>
      </c>
      <c r="D14" s="24" t="s">
        <v>22</v>
      </c>
      <c r="E14" s="22" t="s">
        <v>28</v>
      </c>
      <c r="F14" s="22" t="s">
        <v>45</v>
      </c>
      <c r="G14" s="41" t="s">
        <v>32</v>
      </c>
      <c r="H14" s="46">
        <v>44</v>
      </c>
      <c r="I14" s="45" t="s">
        <v>34</v>
      </c>
      <c r="J14" s="46">
        <v>1198</v>
      </c>
      <c r="K14" s="46"/>
      <c r="L14" s="46"/>
      <c r="M14" s="35">
        <v>2012</v>
      </c>
      <c r="N14" s="22" t="s">
        <v>7</v>
      </c>
      <c r="O14" s="27" t="s">
        <v>119</v>
      </c>
      <c r="P14" s="36"/>
      <c r="Q14" s="29">
        <v>150000</v>
      </c>
      <c r="R14" s="30">
        <v>10000</v>
      </c>
      <c r="S14" s="37"/>
      <c r="T14" s="32">
        <v>5</v>
      </c>
      <c r="U14" s="89">
        <v>0</v>
      </c>
      <c r="V14" s="90">
        <v>0</v>
      </c>
      <c r="W14" s="90">
        <v>0</v>
      </c>
      <c r="X14" s="91">
        <v>0</v>
      </c>
    </row>
    <row r="15" spans="2:24" s="34" customFormat="1" ht="20.100000000000001" customHeight="1" x14ac:dyDescent="0.2">
      <c r="B15" s="22">
        <v>10</v>
      </c>
      <c r="C15" s="23" t="s">
        <v>134</v>
      </c>
      <c r="D15" s="47" t="s">
        <v>71</v>
      </c>
      <c r="E15" s="22" t="s">
        <v>28</v>
      </c>
      <c r="F15" s="22" t="s">
        <v>73</v>
      </c>
      <c r="G15" s="35" t="s">
        <v>74</v>
      </c>
      <c r="H15" s="35">
        <v>72</v>
      </c>
      <c r="I15" s="45" t="s">
        <v>34</v>
      </c>
      <c r="J15" s="35">
        <v>1798</v>
      </c>
      <c r="K15" s="35"/>
      <c r="L15" s="35"/>
      <c r="M15" s="48">
        <v>43435</v>
      </c>
      <c r="N15" s="22" t="s">
        <v>7</v>
      </c>
      <c r="O15" s="27" t="s">
        <v>119</v>
      </c>
      <c r="P15" s="36"/>
      <c r="Q15" s="29">
        <v>600000</v>
      </c>
      <c r="R15" s="30">
        <v>15000</v>
      </c>
      <c r="S15" s="37"/>
      <c r="T15" s="32">
        <v>5</v>
      </c>
      <c r="U15" s="89">
        <v>0</v>
      </c>
      <c r="V15" s="90">
        <v>0</v>
      </c>
      <c r="W15" s="90">
        <v>0</v>
      </c>
      <c r="X15" s="91">
        <v>0</v>
      </c>
    </row>
    <row r="16" spans="2:24" s="34" customFormat="1" ht="20.100000000000001" customHeight="1" x14ac:dyDescent="0.2">
      <c r="B16" s="22">
        <v>11</v>
      </c>
      <c r="C16" s="23" t="s">
        <v>134</v>
      </c>
      <c r="D16" s="49" t="s">
        <v>72</v>
      </c>
      <c r="E16" s="22" t="s">
        <v>28</v>
      </c>
      <c r="F16" s="22" t="s">
        <v>73</v>
      </c>
      <c r="G16" s="35" t="s">
        <v>75</v>
      </c>
      <c r="H16" s="35">
        <v>73</v>
      </c>
      <c r="I16" s="45" t="s">
        <v>34</v>
      </c>
      <c r="J16" s="35">
        <v>1799</v>
      </c>
      <c r="K16" s="35"/>
      <c r="L16" s="35"/>
      <c r="M16" s="48">
        <v>43466</v>
      </c>
      <c r="N16" s="22" t="s">
        <v>7</v>
      </c>
      <c r="O16" s="27" t="s">
        <v>119</v>
      </c>
      <c r="P16" s="36"/>
      <c r="Q16" s="29">
        <v>600000</v>
      </c>
      <c r="R16" s="30">
        <v>15000</v>
      </c>
      <c r="S16" s="37"/>
      <c r="T16" s="32">
        <v>5</v>
      </c>
      <c r="U16" s="89">
        <v>0</v>
      </c>
      <c r="V16" s="90">
        <v>0</v>
      </c>
      <c r="W16" s="90">
        <v>0</v>
      </c>
      <c r="X16" s="91">
        <v>0</v>
      </c>
    </row>
    <row r="17" spans="2:24" s="34" customFormat="1" ht="20.100000000000001" customHeight="1" x14ac:dyDescent="0.2">
      <c r="B17" s="22">
        <v>12</v>
      </c>
      <c r="C17" s="23" t="s">
        <v>131</v>
      </c>
      <c r="D17" s="47" t="s">
        <v>23</v>
      </c>
      <c r="E17" s="22" t="s">
        <v>28</v>
      </c>
      <c r="F17" s="22" t="s">
        <v>30</v>
      </c>
      <c r="G17" s="35" t="s">
        <v>31</v>
      </c>
      <c r="H17" s="35">
        <v>63</v>
      </c>
      <c r="I17" s="45" t="s">
        <v>34</v>
      </c>
      <c r="J17" s="35">
        <v>1197</v>
      </c>
      <c r="K17" s="35"/>
      <c r="L17" s="35"/>
      <c r="M17" s="35">
        <v>2013</v>
      </c>
      <c r="N17" s="22" t="s">
        <v>7</v>
      </c>
      <c r="O17" s="27" t="s">
        <v>119</v>
      </c>
      <c r="P17" s="36"/>
      <c r="Q17" s="29">
        <v>168000</v>
      </c>
      <c r="R17" s="30">
        <v>10000</v>
      </c>
      <c r="S17" s="37"/>
      <c r="T17" s="32">
        <v>5</v>
      </c>
      <c r="U17" s="89">
        <v>0</v>
      </c>
      <c r="V17" s="90">
        <v>0</v>
      </c>
      <c r="W17" s="90">
        <v>0</v>
      </c>
      <c r="X17" s="91">
        <v>0</v>
      </c>
    </row>
    <row r="18" spans="2:24" s="34" customFormat="1" ht="20.100000000000001" customHeight="1" x14ac:dyDescent="0.2">
      <c r="B18" s="22">
        <v>13</v>
      </c>
      <c r="C18" s="50" t="s">
        <v>141</v>
      </c>
      <c r="D18" s="47" t="s">
        <v>25</v>
      </c>
      <c r="E18" s="35" t="s">
        <v>27</v>
      </c>
      <c r="F18" s="51" t="s">
        <v>39</v>
      </c>
      <c r="G18" s="35" t="s">
        <v>40</v>
      </c>
      <c r="H18" s="35">
        <v>2</v>
      </c>
      <c r="I18" s="45" t="s">
        <v>34</v>
      </c>
      <c r="J18" s="35">
        <v>50</v>
      </c>
      <c r="K18" s="35"/>
      <c r="L18" s="35"/>
      <c r="M18" s="35">
        <v>2013</v>
      </c>
      <c r="N18" s="22" t="s">
        <v>7</v>
      </c>
      <c r="O18" s="27" t="s">
        <v>119</v>
      </c>
      <c r="P18" s="36"/>
      <c r="Q18" s="29">
        <v>54000</v>
      </c>
      <c r="R18" s="30"/>
      <c r="S18" s="37"/>
      <c r="T18" s="43">
        <v>2</v>
      </c>
      <c r="U18" s="89">
        <v>0</v>
      </c>
      <c r="V18" s="90">
        <v>0</v>
      </c>
      <c r="W18" s="69"/>
      <c r="X18" s="70"/>
    </row>
    <row r="19" spans="2:24" s="34" customFormat="1" ht="20.100000000000001" customHeight="1" x14ac:dyDescent="0.2">
      <c r="B19" s="22">
        <v>14</v>
      </c>
      <c r="C19" s="50" t="s">
        <v>141</v>
      </c>
      <c r="D19" s="47" t="s">
        <v>26</v>
      </c>
      <c r="E19" s="35" t="s">
        <v>27</v>
      </c>
      <c r="F19" s="35" t="s">
        <v>37</v>
      </c>
      <c r="G19" s="35" t="s">
        <v>38</v>
      </c>
      <c r="H19" s="35">
        <v>3</v>
      </c>
      <c r="I19" s="45" t="s">
        <v>34</v>
      </c>
      <c r="J19" s="35">
        <v>50</v>
      </c>
      <c r="K19" s="35"/>
      <c r="L19" s="35"/>
      <c r="M19" s="35">
        <v>2013</v>
      </c>
      <c r="N19" s="22" t="s">
        <v>7</v>
      </c>
      <c r="O19" s="27" t="s">
        <v>119</v>
      </c>
      <c r="P19" s="52"/>
      <c r="Q19" s="29">
        <v>54000</v>
      </c>
      <c r="R19" s="30"/>
      <c r="S19" s="37"/>
      <c r="T19" s="43">
        <v>2</v>
      </c>
      <c r="U19" s="89">
        <v>0</v>
      </c>
      <c r="V19" s="90">
        <v>0</v>
      </c>
      <c r="W19" s="69"/>
      <c r="X19" s="70"/>
    </row>
    <row r="20" spans="2:24" s="34" customFormat="1" ht="20.100000000000001" customHeight="1" x14ac:dyDescent="0.2">
      <c r="B20" s="22">
        <v>15</v>
      </c>
      <c r="C20" s="50" t="s">
        <v>137</v>
      </c>
      <c r="D20" s="53" t="s">
        <v>50</v>
      </c>
      <c r="E20" s="35" t="s">
        <v>14</v>
      </c>
      <c r="F20" s="35" t="s">
        <v>57</v>
      </c>
      <c r="G20" s="35" t="s">
        <v>51</v>
      </c>
      <c r="H20" s="39"/>
      <c r="I20" s="39"/>
      <c r="J20" s="40"/>
      <c r="K20" s="35">
        <v>750</v>
      </c>
      <c r="L20" s="35"/>
      <c r="M20" s="35">
        <v>2015</v>
      </c>
      <c r="N20" s="22" t="s">
        <v>7</v>
      </c>
      <c r="O20" s="54" t="s">
        <v>120</v>
      </c>
      <c r="P20" s="55" t="s">
        <v>108</v>
      </c>
      <c r="Q20" s="29">
        <v>36000</v>
      </c>
      <c r="R20" s="33"/>
      <c r="S20" s="37"/>
      <c r="T20" s="43"/>
      <c r="U20" s="71"/>
      <c r="V20" s="90">
        <v>0</v>
      </c>
      <c r="W20" s="69"/>
      <c r="X20" s="70"/>
    </row>
    <row r="21" spans="2:24" s="34" customFormat="1" ht="20.100000000000001" customHeight="1" x14ac:dyDescent="0.2">
      <c r="B21" s="22">
        <v>16</v>
      </c>
      <c r="C21" s="23" t="s">
        <v>132</v>
      </c>
      <c r="D21" s="47" t="s">
        <v>59</v>
      </c>
      <c r="E21" s="35" t="s">
        <v>28</v>
      </c>
      <c r="F21" s="35" t="s">
        <v>60</v>
      </c>
      <c r="G21" s="35" t="s">
        <v>61</v>
      </c>
      <c r="H21" s="35">
        <v>110</v>
      </c>
      <c r="I21" s="35" t="s">
        <v>34</v>
      </c>
      <c r="J21" s="35">
        <v>1398</v>
      </c>
      <c r="K21" s="35"/>
      <c r="L21" s="35"/>
      <c r="M21" s="35">
        <v>2016</v>
      </c>
      <c r="N21" s="22" t="s">
        <v>7</v>
      </c>
      <c r="O21" s="27" t="s">
        <v>119</v>
      </c>
      <c r="P21" s="22" t="s">
        <v>63</v>
      </c>
      <c r="Q21" s="29">
        <v>411000</v>
      </c>
      <c r="R21" s="33">
        <v>15000</v>
      </c>
      <c r="S21" s="37"/>
      <c r="T21" s="43">
        <v>5</v>
      </c>
      <c r="U21" s="89">
        <v>0</v>
      </c>
      <c r="V21" s="90">
        <v>0</v>
      </c>
      <c r="W21" s="90">
        <v>0</v>
      </c>
      <c r="X21" s="91">
        <v>0</v>
      </c>
    </row>
    <row r="22" spans="2:24" s="34" customFormat="1" ht="20.100000000000001" customHeight="1" x14ac:dyDescent="0.2">
      <c r="B22" s="22">
        <v>17</v>
      </c>
      <c r="C22" s="50" t="s">
        <v>56</v>
      </c>
      <c r="D22" s="53" t="s">
        <v>52</v>
      </c>
      <c r="E22" s="35" t="s">
        <v>28</v>
      </c>
      <c r="F22" s="35" t="s">
        <v>54</v>
      </c>
      <c r="G22" s="35" t="s">
        <v>53</v>
      </c>
      <c r="H22" s="35">
        <v>109</v>
      </c>
      <c r="I22" s="35" t="s">
        <v>55</v>
      </c>
      <c r="J22" s="35">
        <v>2287</v>
      </c>
      <c r="K22" s="35"/>
      <c r="L22" s="35"/>
      <c r="M22" s="35">
        <v>2014</v>
      </c>
      <c r="N22" s="22" t="s">
        <v>7</v>
      </c>
      <c r="O22" s="54" t="s">
        <v>120</v>
      </c>
      <c r="P22" s="55" t="s">
        <v>108</v>
      </c>
      <c r="Q22" s="29">
        <v>410000</v>
      </c>
      <c r="R22" s="33">
        <v>15000</v>
      </c>
      <c r="S22" s="37"/>
      <c r="T22" s="43">
        <v>9</v>
      </c>
      <c r="U22" s="71"/>
      <c r="V22" s="90">
        <v>0</v>
      </c>
      <c r="W22" s="90">
        <v>0</v>
      </c>
      <c r="X22" s="91">
        <v>0</v>
      </c>
    </row>
    <row r="23" spans="2:24" s="34" customFormat="1" ht="20.100000000000001" customHeight="1" x14ac:dyDescent="0.2">
      <c r="B23" s="22">
        <v>18</v>
      </c>
      <c r="C23" s="50" t="s">
        <v>138</v>
      </c>
      <c r="D23" s="47" t="s">
        <v>87</v>
      </c>
      <c r="E23" s="35" t="s">
        <v>86</v>
      </c>
      <c r="F23" s="35"/>
      <c r="G23" s="35">
        <v>58803</v>
      </c>
      <c r="H23" s="35">
        <v>46</v>
      </c>
      <c r="I23" s="35" t="s">
        <v>55</v>
      </c>
      <c r="J23" s="35">
        <v>3595</v>
      </c>
      <c r="K23" s="35"/>
      <c r="L23" s="35"/>
      <c r="M23" s="35">
        <v>1992</v>
      </c>
      <c r="N23" s="22" t="s">
        <v>7</v>
      </c>
      <c r="O23" s="27" t="s">
        <v>119</v>
      </c>
      <c r="P23" s="56" t="s">
        <v>63</v>
      </c>
      <c r="Q23" s="29">
        <v>70000</v>
      </c>
      <c r="R23" s="33">
        <v>10000</v>
      </c>
      <c r="S23" s="37"/>
      <c r="T23" s="43">
        <v>2</v>
      </c>
      <c r="U23" s="89">
        <v>0</v>
      </c>
      <c r="V23" s="90">
        <v>0</v>
      </c>
      <c r="W23" s="90">
        <v>0</v>
      </c>
      <c r="X23" s="91">
        <v>0</v>
      </c>
    </row>
    <row r="24" spans="2:24" s="34" customFormat="1" ht="20.100000000000001" customHeight="1" x14ac:dyDescent="0.2">
      <c r="B24" s="22">
        <v>19</v>
      </c>
      <c r="C24" s="58" t="s">
        <v>135</v>
      </c>
      <c r="D24" s="59" t="s">
        <v>88</v>
      </c>
      <c r="E24" s="41" t="s">
        <v>14</v>
      </c>
      <c r="F24" s="41"/>
      <c r="G24" s="41" t="s">
        <v>77</v>
      </c>
      <c r="H24" s="39"/>
      <c r="I24" s="39"/>
      <c r="J24" s="40"/>
      <c r="K24" s="35">
        <v>400</v>
      </c>
      <c r="L24" s="35"/>
      <c r="M24" s="35">
        <v>2016</v>
      </c>
      <c r="N24" s="22" t="s">
        <v>7</v>
      </c>
      <c r="O24" s="27" t="s">
        <v>119</v>
      </c>
      <c r="P24" s="56"/>
      <c r="Q24" s="29">
        <v>10000</v>
      </c>
      <c r="R24" s="33"/>
      <c r="S24" s="37"/>
      <c r="T24" s="43"/>
      <c r="U24" s="89">
        <v>0</v>
      </c>
      <c r="V24" s="90">
        <v>0</v>
      </c>
      <c r="W24" s="69"/>
      <c r="X24" s="70"/>
    </row>
    <row r="25" spans="2:24" s="34" customFormat="1" ht="20.100000000000001" customHeight="1" x14ac:dyDescent="0.2">
      <c r="B25" s="22">
        <v>20</v>
      </c>
      <c r="C25" s="50" t="s">
        <v>90</v>
      </c>
      <c r="D25" s="47" t="s">
        <v>89</v>
      </c>
      <c r="E25" s="35" t="s">
        <v>96</v>
      </c>
      <c r="F25" s="35" t="s">
        <v>100</v>
      </c>
      <c r="G25" s="35">
        <v>16196</v>
      </c>
      <c r="H25" s="35">
        <v>33</v>
      </c>
      <c r="I25" s="35" t="s">
        <v>55</v>
      </c>
      <c r="J25" s="35">
        <v>1992</v>
      </c>
      <c r="K25" s="35">
        <v>3500</v>
      </c>
      <c r="L25" s="35"/>
      <c r="M25" s="35">
        <v>1989</v>
      </c>
      <c r="N25" s="22" t="s">
        <v>7</v>
      </c>
      <c r="O25" s="27" t="s">
        <v>119</v>
      </c>
      <c r="P25" s="56"/>
      <c r="Q25" s="29">
        <v>80000</v>
      </c>
      <c r="R25" s="33">
        <v>10000</v>
      </c>
      <c r="S25" s="37"/>
      <c r="T25" s="43">
        <v>2</v>
      </c>
      <c r="U25" s="89">
        <v>0</v>
      </c>
      <c r="V25" s="90">
        <v>0</v>
      </c>
      <c r="W25" s="90">
        <v>0</v>
      </c>
      <c r="X25" s="91">
        <v>0</v>
      </c>
    </row>
    <row r="26" spans="2:24" s="34" customFormat="1" ht="20.100000000000001" customHeight="1" x14ac:dyDescent="0.2">
      <c r="B26" s="22">
        <v>21</v>
      </c>
      <c r="C26" s="50" t="s">
        <v>138</v>
      </c>
      <c r="D26" s="47" t="s">
        <v>91</v>
      </c>
      <c r="E26" s="35" t="s">
        <v>86</v>
      </c>
      <c r="F26" s="35" t="s">
        <v>101</v>
      </c>
      <c r="G26" s="35">
        <v>24829</v>
      </c>
      <c r="H26" s="35">
        <v>46</v>
      </c>
      <c r="I26" s="35" t="s">
        <v>55</v>
      </c>
      <c r="J26" s="35">
        <v>3595</v>
      </c>
      <c r="K26" s="35"/>
      <c r="L26" s="35"/>
      <c r="M26" s="35">
        <v>1992</v>
      </c>
      <c r="N26" s="22" t="s">
        <v>7</v>
      </c>
      <c r="O26" s="27" t="s">
        <v>119</v>
      </c>
      <c r="P26" s="56"/>
      <c r="Q26" s="29">
        <v>70000</v>
      </c>
      <c r="R26" s="33">
        <v>10000</v>
      </c>
      <c r="S26" s="37"/>
      <c r="T26" s="43">
        <v>2</v>
      </c>
      <c r="U26" s="89">
        <v>0</v>
      </c>
      <c r="V26" s="90">
        <v>0</v>
      </c>
      <c r="W26" s="90">
        <v>0</v>
      </c>
      <c r="X26" s="91">
        <v>0</v>
      </c>
    </row>
    <row r="27" spans="2:24" s="34" customFormat="1" ht="20.100000000000001" customHeight="1" x14ac:dyDescent="0.2">
      <c r="B27" s="22">
        <v>22</v>
      </c>
      <c r="C27" s="50" t="s">
        <v>139</v>
      </c>
      <c r="D27" s="47" t="s">
        <v>92</v>
      </c>
      <c r="E27" s="35" t="s">
        <v>28</v>
      </c>
      <c r="F27" s="41" t="s">
        <v>102</v>
      </c>
      <c r="G27" s="41" t="s">
        <v>78</v>
      </c>
      <c r="H27" s="35">
        <v>96</v>
      </c>
      <c r="I27" s="35" t="s">
        <v>34</v>
      </c>
      <c r="J27" s="35">
        <v>1332</v>
      </c>
      <c r="K27" s="35"/>
      <c r="L27" s="35"/>
      <c r="M27" s="35">
        <v>2019</v>
      </c>
      <c r="N27" s="22" t="s">
        <v>7</v>
      </c>
      <c r="O27" s="27" t="s">
        <v>119</v>
      </c>
      <c r="P27" s="56"/>
      <c r="Q27" s="29">
        <v>439790</v>
      </c>
      <c r="R27" s="33">
        <v>15000</v>
      </c>
      <c r="S27" s="37"/>
      <c r="T27" s="43">
        <v>5</v>
      </c>
      <c r="U27" s="89">
        <v>0</v>
      </c>
      <c r="V27" s="90">
        <v>0</v>
      </c>
      <c r="W27" s="90">
        <v>0</v>
      </c>
      <c r="X27" s="91">
        <v>0</v>
      </c>
    </row>
    <row r="28" spans="2:24" s="34" customFormat="1" ht="20.100000000000001" customHeight="1" x14ac:dyDescent="0.2">
      <c r="B28" s="22">
        <v>23</v>
      </c>
      <c r="C28" s="50" t="s">
        <v>136</v>
      </c>
      <c r="D28" s="47" t="s">
        <v>93</v>
      </c>
      <c r="E28" s="35" t="s">
        <v>14</v>
      </c>
      <c r="F28" s="35"/>
      <c r="G28" s="41" t="s">
        <v>79</v>
      </c>
      <c r="H28" s="39"/>
      <c r="I28" s="39"/>
      <c r="J28" s="40"/>
      <c r="K28" s="35">
        <v>400</v>
      </c>
      <c r="L28" s="35"/>
      <c r="M28" s="35">
        <v>2016</v>
      </c>
      <c r="N28" s="22" t="s">
        <v>7</v>
      </c>
      <c r="O28" s="27" t="s">
        <v>119</v>
      </c>
      <c r="P28" s="56"/>
      <c r="Q28" s="29">
        <v>30000</v>
      </c>
      <c r="R28" s="33"/>
      <c r="S28" s="37"/>
      <c r="T28" s="43"/>
      <c r="U28" s="89">
        <v>0</v>
      </c>
      <c r="V28" s="90">
        <v>0</v>
      </c>
      <c r="W28" s="69"/>
      <c r="X28" s="70"/>
    </row>
    <row r="29" spans="2:24" s="34" customFormat="1" ht="20.100000000000001" customHeight="1" x14ac:dyDescent="0.2">
      <c r="B29" s="22">
        <v>24</v>
      </c>
      <c r="C29" s="23" t="s">
        <v>131</v>
      </c>
      <c r="D29" s="59" t="s">
        <v>80</v>
      </c>
      <c r="E29" s="35" t="s">
        <v>28</v>
      </c>
      <c r="F29" s="35" t="s">
        <v>95</v>
      </c>
      <c r="G29" s="41" t="s">
        <v>81</v>
      </c>
      <c r="H29" s="35">
        <v>81</v>
      </c>
      <c r="I29" s="35" t="s">
        <v>34</v>
      </c>
      <c r="J29" s="35">
        <v>999</v>
      </c>
      <c r="K29" s="35"/>
      <c r="L29" s="35"/>
      <c r="M29" s="35">
        <v>2022</v>
      </c>
      <c r="N29" s="22" t="s">
        <v>7</v>
      </c>
      <c r="O29" s="27" t="s">
        <v>119</v>
      </c>
      <c r="P29" s="56"/>
      <c r="Q29" s="29">
        <v>340000</v>
      </c>
      <c r="R29" s="33">
        <v>15000</v>
      </c>
      <c r="S29" s="37"/>
      <c r="T29" s="43">
        <v>5</v>
      </c>
      <c r="U29" s="89">
        <v>0</v>
      </c>
      <c r="V29" s="90">
        <v>0</v>
      </c>
      <c r="W29" s="90">
        <v>0</v>
      </c>
      <c r="X29" s="91">
        <v>0</v>
      </c>
    </row>
    <row r="30" spans="2:24" s="34" customFormat="1" ht="20.100000000000001" customHeight="1" x14ac:dyDescent="0.2">
      <c r="B30" s="22">
        <v>25</v>
      </c>
      <c r="C30" s="23" t="s">
        <v>131</v>
      </c>
      <c r="D30" s="59" t="s">
        <v>82</v>
      </c>
      <c r="E30" s="35" t="s">
        <v>28</v>
      </c>
      <c r="F30" s="35" t="s">
        <v>94</v>
      </c>
      <c r="G30" s="41" t="s">
        <v>83</v>
      </c>
      <c r="H30" s="35">
        <v>81</v>
      </c>
      <c r="I30" s="35" t="s">
        <v>34</v>
      </c>
      <c r="J30" s="35">
        <v>1197</v>
      </c>
      <c r="K30" s="35"/>
      <c r="L30" s="35"/>
      <c r="M30" s="35">
        <v>2017</v>
      </c>
      <c r="N30" s="22" t="s">
        <v>7</v>
      </c>
      <c r="O30" s="27" t="s">
        <v>119</v>
      </c>
      <c r="P30" s="56"/>
      <c r="Q30" s="29">
        <v>230000</v>
      </c>
      <c r="R30" s="33">
        <v>10000</v>
      </c>
      <c r="S30" s="37"/>
      <c r="T30" s="43">
        <v>5</v>
      </c>
      <c r="U30" s="89">
        <v>0</v>
      </c>
      <c r="V30" s="90">
        <v>0</v>
      </c>
      <c r="W30" s="90">
        <v>0</v>
      </c>
      <c r="X30" s="91">
        <v>0</v>
      </c>
    </row>
    <row r="31" spans="2:24" s="34" customFormat="1" ht="20.100000000000001" customHeight="1" x14ac:dyDescent="0.2">
      <c r="B31" s="22">
        <v>26</v>
      </c>
      <c r="C31" s="50" t="s">
        <v>140</v>
      </c>
      <c r="D31" s="59" t="s">
        <v>84</v>
      </c>
      <c r="E31" s="35" t="s">
        <v>28</v>
      </c>
      <c r="F31" s="35" t="s">
        <v>98</v>
      </c>
      <c r="G31" s="41" t="s">
        <v>85</v>
      </c>
      <c r="H31" s="35">
        <v>140</v>
      </c>
      <c r="I31" s="35" t="s">
        <v>97</v>
      </c>
      <c r="J31" s="35">
        <v>1968</v>
      </c>
      <c r="K31" s="35"/>
      <c r="L31" s="35"/>
      <c r="M31" s="35">
        <v>2020</v>
      </c>
      <c r="N31" s="22" t="s">
        <v>7</v>
      </c>
      <c r="O31" s="27" t="s">
        <v>119</v>
      </c>
      <c r="P31" s="56"/>
      <c r="Q31" s="29">
        <v>780000</v>
      </c>
      <c r="R31" s="33">
        <v>20000</v>
      </c>
      <c r="S31" s="37"/>
      <c r="T31" s="43">
        <v>5</v>
      </c>
      <c r="U31" s="89">
        <v>0</v>
      </c>
      <c r="V31" s="90">
        <v>0</v>
      </c>
      <c r="W31" s="90">
        <v>0</v>
      </c>
      <c r="X31" s="91">
        <v>0</v>
      </c>
    </row>
    <row r="32" spans="2:24" s="34" customFormat="1" ht="20.100000000000001" customHeight="1" x14ac:dyDescent="0.2">
      <c r="B32" s="22">
        <v>27</v>
      </c>
      <c r="C32" s="60" t="s">
        <v>109</v>
      </c>
      <c r="D32" s="60" t="s">
        <v>108</v>
      </c>
      <c r="E32" s="60" t="s">
        <v>107</v>
      </c>
      <c r="F32" s="60"/>
      <c r="G32" s="60" t="s">
        <v>111</v>
      </c>
      <c r="H32" s="61">
        <v>1</v>
      </c>
      <c r="I32" s="61" t="s">
        <v>127</v>
      </c>
      <c r="J32" s="61" t="s">
        <v>129</v>
      </c>
      <c r="K32" s="61">
        <v>45</v>
      </c>
      <c r="L32" s="61">
        <v>25</v>
      </c>
      <c r="M32" s="61">
        <v>2019</v>
      </c>
      <c r="N32" s="22" t="s">
        <v>7</v>
      </c>
      <c r="O32" s="27" t="s">
        <v>119</v>
      </c>
      <c r="P32" s="56"/>
      <c r="Q32" s="29">
        <v>57000</v>
      </c>
      <c r="R32" s="57"/>
      <c r="S32" s="37"/>
      <c r="T32" s="43">
        <v>1</v>
      </c>
      <c r="U32" s="89">
        <v>0</v>
      </c>
      <c r="V32" s="69"/>
      <c r="W32" s="69"/>
      <c r="X32" s="70"/>
    </row>
    <row r="33" spans="2:24" s="34" customFormat="1" ht="20.100000000000001" customHeight="1" x14ac:dyDescent="0.2">
      <c r="B33" s="22">
        <v>28</v>
      </c>
      <c r="C33" s="60" t="s">
        <v>109</v>
      </c>
      <c r="D33" s="60" t="s">
        <v>108</v>
      </c>
      <c r="E33" s="60" t="s">
        <v>107</v>
      </c>
      <c r="F33" s="60"/>
      <c r="G33" s="60" t="s">
        <v>112</v>
      </c>
      <c r="H33" s="61">
        <v>1</v>
      </c>
      <c r="I33" s="61" t="s">
        <v>127</v>
      </c>
      <c r="J33" s="61" t="s">
        <v>129</v>
      </c>
      <c r="K33" s="61">
        <v>45</v>
      </c>
      <c r="L33" s="61">
        <v>25</v>
      </c>
      <c r="M33" s="61">
        <v>2019</v>
      </c>
      <c r="N33" s="22" t="s">
        <v>7</v>
      </c>
      <c r="O33" s="27" t="s">
        <v>119</v>
      </c>
      <c r="P33" s="56"/>
      <c r="Q33" s="29">
        <v>57000</v>
      </c>
      <c r="R33" s="57"/>
      <c r="S33" s="37"/>
      <c r="T33" s="43">
        <v>1</v>
      </c>
      <c r="U33" s="89">
        <v>0</v>
      </c>
      <c r="V33" s="69"/>
      <c r="W33" s="69"/>
      <c r="X33" s="70"/>
    </row>
    <row r="34" spans="2:24" s="34" customFormat="1" ht="20.100000000000001" customHeight="1" x14ac:dyDescent="0.2">
      <c r="B34" s="22">
        <v>29</v>
      </c>
      <c r="C34" s="60" t="s">
        <v>115</v>
      </c>
      <c r="D34" s="60" t="s">
        <v>108</v>
      </c>
      <c r="E34" s="60" t="s">
        <v>107</v>
      </c>
      <c r="F34" s="61"/>
      <c r="G34" s="60" t="s">
        <v>113</v>
      </c>
      <c r="H34" s="61">
        <v>1</v>
      </c>
      <c r="I34" s="61" t="s">
        <v>127</v>
      </c>
      <c r="J34" s="61" t="s">
        <v>130</v>
      </c>
      <c r="K34" s="61">
        <v>29</v>
      </c>
      <c r="L34" s="61">
        <v>25</v>
      </c>
      <c r="M34" s="61">
        <v>2022</v>
      </c>
      <c r="N34" s="22" t="s">
        <v>7</v>
      </c>
      <c r="O34" s="27" t="s">
        <v>119</v>
      </c>
      <c r="P34" s="56"/>
      <c r="Q34" s="29">
        <v>79000</v>
      </c>
      <c r="R34" s="57"/>
      <c r="S34" s="37"/>
      <c r="T34" s="43">
        <v>1</v>
      </c>
      <c r="U34" s="89">
        <v>0</v>
      </c>
      <c r="V34" s="69"/>
      <c r="W34" s="69"/>
      <c r="X34" s="70"/>
    </row>
    <row r="35" spans="2:24" s="34" customFormat="1" ht="20.100000000000001" customHeight="1" x14ac:dyDescent="0.2">
      <c r="B35" s="22">
        <v>30</v>
      </c>
      <c r="C35" s="60" t="s">
        <v>115</v>
      </c>
      <c r="D35" s="60" t="s">
        <v>108</v>
      </c>
      <c r="E35" s="60" t="s">
        <v>107</v>
      </c>
      <c r="F35" s="61"/>
      <c r="G35" s="60" t="s">
        <v>114</v>
      </c>
      <c r="H35" s="61">
        <v>1</v>
      </c>
      <c r="I35" s="61" t="s">
        <v>127</v>
      </c>
      <c r="J35" s="61" t="s">
        <v>130</v>
      </c>
      <c r="K35" s="61">
        <v>29</v>
      </c>
      <c r="L35" s="61">
        <v>25</v>
      </c>
      <c r="M35" s="61">
        <v>2022</v>
      </c>
      <c r="N35" s="22" t="s">
        <v>7</v>
      </c>
      <c r="O35" s="27" t="s">
        <v>119</v>
      </c>
      <c r="P35" s="56"/>
      <c r="Q35" s="29">
        <v>79000</v>
      </c>
      <c r="R35" s="57"/>
      <c r="S35" s="37"/>
      <c r="T35" s="43">
        <v>1</v>
      </c>
      <c r="U35" s="89">
        <v>0</v>
      </c>
      <c r="V35" s="69"/>
      <c r="W35" s="69"/>
      <c r="X35" s="70"/>
    </row>
    <row r="36" spans="2:24" s="34" customFormat="1" ht="20.100000000000001" customHeight="1" x14ac:dyDescent="0.2">
      <c r="B36" s="22">
        <v>31</v>
      </c>
      <c r="C36" s="62" t="s">
        <v>110</v>
      </c>
      <c r="D36" s="53" t="s">
        <v>121</v>
      </c>
      <c r="E36" s="35" t="s">
        <v>28</v>
      </c>
      <c r="F36" s="35" t="s">
        <v>123</v>
      </c>
      <c r="G36" s="63" t="s">
        <v>117</v>
      </c>
      <c r="H36" s="35">
        <v>72</v>
      </c>
      <c r="I36" s="35" t="s">
        <v>34</v>
      </c>
      <c r="J36" s="35">
        <v>1798</v>
      </c>
      <c r="K36" s="35">
        <v>1940</v>
      </c>
      <c r="L36" s="35"/>
      <c r="M36" s="35">
        <v>2024</v>
      </c>
      <c r="N36" s="22" t="s">
        <v>7</v>
      </c>
      <c r="O36" s="54" t="s">
        <v>120</v>
      </c>
      <c r="P36" s="64" t="s">
        <v>108</v>
      </c>
      <c r="Q36" s="29">
        <v>907638</v>
      </c>
      <c r="R36" s="33">
        <v>20000</v>
      </c>
      <c r="S36" s="37"/>
      <c r="T36" s="43">
        <v>5</v>
      </c>
      <c r="U36" s="71"/>
      <c r="V36" s="90">
        <v>0</v>
      </c>
      <c r="W36" s="92">
        <v>0</v>
      </c>
      <c r="X36" s="91">
        <v>0</v>
      </c>
    </row>
    <row r="37" spans="2:24" s="34" customFormat="1" ht="20.100000000000001" customHeight="1" thickBot="1" x14ac:dyDescent="0.25">
      <c r="B37" s="22">
        <v>32</v>
      </c>
      <c r="C37" s="62" t="s">
        <v>110</v>
      </c>
      <c r="D37" s="53" t="s">
        <v>122</v>
      </c>
      <c r="E37" s="35" t="s">
        <v>28</v>
      </c>
      <c r="F37" s="35" t="s">
        <v>124</v>
      </c>
      <c r="G37" s="63" t="s">
        <v>118</v>
      </c>
      <c r="H37" s="35">
        <v>72</v>
      </c>
      <c r="I37" s="35" t="s">
        <v>34</v>
      </c>
      <c r="J37" s="35">
        <v>1798</v>
      </c>
      <c r="K37" s="35">
        <v>1940</v>
      </c>
      <c r="L37" s="35"/>
      <c r="M37" s="35">
        <v>2024</v>
      </c>
      <c r="N37" s="22" t="s">
        <v>7</v>
      </c>
      <c r="O37" s="54" t="s">
        <v>120</v>
      </c>
      <c r="P37" s="64" t="s">
        <v>108</v>
      </c>
      <c r="Q37" s="29">
        <v>907638</v>
      </c>
      <c r="R37" s="33">
        <v>20000</v>
      </c>
      <c r="S37" s="65"/>
      <c r="T37" s="43">
        <v>5</v>
      </c>
      <c r="U37" s="72"/>
      <c r="V37" s="93">
        <v>0</v>
      </c>
      <c r="W37" s="93">
        <v>0</v>
      </c>
      <c r="X37" s="94">
        <v>0</v>
      </c>
    </row>
    <row r="39" spans="2:24" ht="24.95" customHeight="1" x14ac:dyDescent="0.25">
      <c r="R39" s="80" t="s">
        <v>145</v>
      </c>
      <c r="S39" s="81"/>
      <c r="T39" s="82"/>
      <c r="U39" s="73">
        <f>SUM(U23:U35,U21,U6:U19)</f>
        <v>0</v>
      </c>
      <c r="V39" s="73">
        <f>SUM(V36:V37,V6:V31)</f>
        <v>0</v>
      </c>
    </row>
    <row r="40" spans="2:24" ht="24.95" customHeight="1" x14ac:dyDescent="0.25">
      <c r="R40" s="83"/>
      <c r="S40" s="84"/>
      <c r="T40" s="85"/>
      <c r="U40" s="74">
        <f>SUM(U6:V19,W6:X9,W12:X17,U23:U35,V20:V31,W21:X23,W25:X27,W29:X31,V36:X37,U21)</f>
        <v>0</v>
      </c>
      <c r="V40" s="75"/>
      <c r="W40" s="75"/>
      <c r="X40" s="76"/>
    </row>
    <row r="41" spans="2:24" ht="24.95" customHeight="1" x14ac:dyDescent="0.25">
      <c r="R41" s="86" t="s">
        <v>146</v>
      </c>
      <c r="S41" s="87"/>
      <c r="T41" s="88"/>
      <c r="U41" s="77">
        <f>U40*3</f>
        <v>0</v>
      </c>
      <c r="V41" s="78"/>
      <c r="W41" s="78"/>
      <c r="X41" s="79"/>
    </row>
    <row r="42" spans="2:24" ht="24.95" customHeight="1" x14ac:dyDescent="0.25"/>
    <row r="43" spans="2:24" ht="24.95" customHeight="1" x14ac:dyDescent="0.25"/>
    <row r="44" spans="2:24" ht="24.95" customHeight="1" x14ac:dyDescent="0.25"/>
    <row r="45" spans="2:24" ht="24.95" customHeight="1" x14ac:dyDescent="0.25"/>
    <row r="46" spans="2:24" ht="24.95" customHeight="1" x14ac:dyDescent="0.25"/>
    <row r="47" spans="2:24" ht="24.95" customHeight="1" x14ac:dyDescent="0.25"/>
    <row r="48" spans="2:24" ht="24.95" customHeight="1" x14ac:dyDescent="0.25"/>
    <row r="49" ht="24.95" customHeight="1" x14ac:dyDescent="0.25"/>
    <row r="50" ht="24.95" customHeight="1" x14ac:dyDescent="0.25"/>
    <row r="51" ht="24.95" customHeight="1" x14ac:dyDescent="0.25"/>
  </sheetData>
  <sheetProtection algorithmName="SHA-512" hashValue="lVmnMg65ywqe33EjGlrhstcZXHSugAN4tLy1dKe0t2fIBXB7e/oQ9Omr7QaO7rtnlentz4PR6+g2zSfK9zQwLw==" saltValue="BkdjCJJUUNQM6o/QLteSnA==" spinCount="100000" sheet="1" objects="1" scenarios="1" selectLockedCells="1"/>
  <protectedRanges>
    <protectedRange algorithmName="SHA-512" hashValue="yFrieFsozq7ScZKexlBHw3b/SaOMSJvGZIsYY2K4N3dKmrk0U0g0pkJ248pMgJFexLWGFeqvTvj2YHl3aCHEFw==" saltValue="zbN4uO+26lDqDIEqUN4Zog==" spinCount="100000" sqref="U10:V11 U18:V19 V20 U21:V21 V22 U23:V23 U24:U35 V24:V31 V36:X37 W29:X31 W25:X27 W21:X23 U6:X9 U12:X17" name="Oblast1"/>
  </protectedRanges>
  <mergeCells count="27">
    <mergeCell ref="R39:T40"/>
    <mergeCell ref="U40:X40"/>
    <mergeCell ref="U41:X41"/>
    <mergeCell ref="R41:T41"/>
    <mergeCell ref="B4:B5"/>
    <mergeCell ref="C4:C5"/>
    <mergeCell ref="E4:E5"/>
    <mergeCell ref="G4:G5"/>
    <mergeCell ref="D4:D5"/>
    <mergeCell ref="U4:X4"/>
    <mergeCell ref="N4:N5"/>
    <mergeCell ref="O4:O5"/>
    <mergeCell ref="Q4:Q5"/>
    <mergeCell ref="R4:R5"/>
    <mergeCell ref="I4:I5"/>
    <mergeCell ref="F4:F5"/>
    <mergeCell ref="J4:J5"/>
    <mergeCell ref="H4:H5"/>
    <mergeCell ref="M4:M5"/>
    <mergeCell ref="K4:K5"/>
    <mergeCell ref="P6:P19"/>
    <mergeCell ref="L4:L5"/>
    <mergeCell ref="T4:T5"/>
    <mergeCell ref="S4:S5"/>
    <mergeCell ref="S6:S37"/>
    <mergeCell ref="P23:P35"/>
    <mergeCell ref="P4:P5"/>
  </mergeCells>
  <phoneticPr fontId="2" type="noConversion"/>
  <pageMargins left="0.70866141732283472" right="0.70866141732283472" top="0.78740157480314965" bottom="0.78740157480314965" header="0.31496062992125984" footer="0.31496062992125984"/>
  <pageSetup paperSize="9" scale="4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zadání 2025 HAV+POV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johnv</dc:creator>
  <cp:lastModifiedBy>Petr Pešek</cp:lastModifiedBy>
  <cp:lastPrinted>2025-02-06T13:02:21Z</cp:lastPrinted>
  <dcterms:created xsi:type="dcterms:W3CDTF">2005-05-30T11:49:36Z</dcterms:created>
  <dcterms:modified xsi:type="dcterms:W3CDTF">2025-02-06T13:50:50Z</dcterms:modified>
</cp:coreProperties>
</file>